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45"/>
  </bookViews>
  <sheets>
    <sheet name="3 кв 2019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K29" i="2" s="1"/>
  <c r="J28" i="2"/>
  <c r="K28" i="2" s="1"/>
  <c r="J27" i="2"/>
  <c r="K27" i="2" s="1"/>
  <c r="J26" i="2"/>
  <c r="K26" i="2" s="1"/>
  <c r="J35" i="2" l="1"/>
  <c r="K35" i="2" s="1"/>
  <c r="H36" i="2"/>
  <c r="J24" i="2"/>
  <c r="K24" i="2" s="1"/>
  <c r="J23" i="2"/>
  <c r="K23" i="2" s="1"/>
  <c r="J22" i="2"/>
  <c r="K22" i="2" s="1"/>
  <c r="J21" i="2"/>
  <c r="K21" i="2" s="1"/>
  <c r="J20" i="2"/>
  <c r="K20" i="2" s="1"/>
  <c r="E36" i="2"/>
  <c r="J19" i="2"/>
  <c r="K19" i="2" s="1"/>
  <c r="J18" i="2"/>
  <c r="K18" i="2" s="1"/>
  <c r="F18" i="2"/>
  <c r="J17" i="2"/>
  <c r="K17" i="2" s="1"/>
  <c r="J16" i="2"/>
  <c r="K16" i="2" s="1"/>
  <c r="J15" i="2"/>
  <c r="F36" i="2" l="1"/>
  <c r="J36" i="2"/>
  <c r="K15" i="2"/>
  <c r="K36" i="2" s="1"/>
  <c r="F19" i="1"/>
  <c r="E19" i="1"/>
  <c r="H35" i="1" l="1"/>
  <c r="E35" i="1"/>
  <c r="J15" i="1" l="1"/>
  <c r="K15" i="1" s="1"/>
  <c r="F16" i="1"/>
  <c r="J16" i="1"/>
  <c r="K16" i="1" s="1"/>
  <c r="F17" i="1"/>
  <c r="J17" i="1"/>
  <c r="K17" i="1" s="1"/>
  <c r="J18" i="1"/>
  <c r="J19" i="1"/>
  <c r="K19" i="1" s="1"/>
  <c r="J20" i="1"/>
  <c r="K20" i="1" s="1"/>
  <c r="F35" i="1"/>
  <c r="J21" i="1"/>
  <c r="K21" i="1" s="1"/>
  <c r="J22" i="1"/>
  <c r="K22" i="1" s="1"/>
  <c r="J23" i="1"/>
  <c r="K23" i="1" s="1"/>
  <c r="K18" i="1" l="1"/>
  <c r="K35" i="1" s="1"/>
  <c r="J35" i="1"/>
  <c r="J14" i="1"/>
  <c r="K14" i="1" s="1"/>
</calcChain>
</file>

<file path=xl/sharedStrings.xml><?xml version="1.0" encoding="utf-8"?>
<sst xmlns="http://schemas.openxmlformats.org/spreadsheetml/2006/main" count="112" uniqueCount="58">
  <si>
    <t>Остаток Субсидии на начало текущего финансового года</t>
  </si>
  <si>
    <t>Выплаты</t>
  </si>
  <si>
    <t>Остаток Субсидии на конец отчетного года</t>
  </si>
  <si>
    <t>Всего</t>
  </si>
  <si>
    <t>Всего, в том числе</t>
  </si>
  <si>
    <t>Из бюджета города Пензы</t>
  </si>
  <si>
    <t>всего</t>
  </si>
  <si>
    <t>Из них: возвращено в бюджет города Пензы</t>
  </si>
  <si>
    <t>В том числе:</t>
  </si>
  <si>
    <t>Отчет</t>
  </si>
  <si>
    <t>о расходах, источником финансового обеспечения которых</t>
  </si>
  <si>
    <t>Единица измерения: рубль (с точностью до второго десятичного знака)</t>
  </si>
  <si>
    <t xml:space="preserve">Наименование субсидии </t>
  </si>
  <si>
    <t>Код бюджетной классификации</t>
  </si>
  <si>
    <t xml:space="preserve">Поступления </t>
  </si>
  <si>
    <t>Из них разрешенный к использованию</t>
  </si>
  <si>
    <t>Возврат дебиторской задолженности</t>
  </si>
  <si>
    <t xml:space="preserve">Всего </t>
  </si>
  <si>
    <t xml:space="preserve">Требуется в направлении на те же цели </t>
  </si>
  <si>
    <t>Подлежит возврату</t>
  </si>
  <si>
    <t>является Субсидия на иные цели</t>
  </si>
  <si>
    <t>Расходы на обеспечение обучающихся 1-11 классов горячим питанием</t>
  </si>
  <si>
    <t>Расходы на приведение зданий, сооружений, территории и материально-технической базы учреждений общего и дополнительного образования в соответствие с современными требованиями и нормами</t>
  </si>
  <si>
    <t>Расходы на мероприятия по выполнению наказов избирателей, поступивших депутатам Пензенской городской думы по учреждениям образования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</si>
  <si>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образовательных организаций дополнительного образования</t>
  </si>
  <si>
    <t>Субвенция на организацию отдыха детей в оздоровительных лагерях с дневным пребыванием в каникулярное время</t>
  </si>
  <si>
    <t xml:space="preserve">        Исполнение судебных решений</t>
  </si>
  <si>
    <t xml:space="preserve">        Расходы на приведение зданий, сооружений, территории и материально-технической базы учреждений общего и дополнительного образования в соответствие с современными требованиями и нормами</t>
  </si>
  <si>
    <t xml:space="preserve">        Расходы на мероприятия по выполнению наказов избирателей, поступивших депутатам Пензенской городской Думы по учреждениям образования</t>
  </si>
  <si>
    <t xml:space="preserve">        Расходы на обеспечение обучающихся 1-11 классов горячим питанием</t>
  </si>
  <si>
    <r>
      <t>Наименование учредителя _</t>
    </r>
    <r>
      <rPr>
        <u/>
        <sz val="11"/>
        <color theme="1"/>
        <rFont val="Times New Roman"/>
        <family val="1"/>
        <charset val="204"/>
      </rPr>
      <t>Управление образования города Пензы</t>
    </r>
    <r>
      <rPr>
        <sz val="11"/>
        <color theme="1"/>
        <rFont val="Times New Roman"/>
        <family val="1"/>
        <charset val="204"/>
      </rPr>
      <t>_____________________________</t>
    </r>
  </si>
  <si>
    <t>974 0702 1210921170</t>
  </si>
  <si>
    <t>974 0702 1211221140</t>
  </si>
  <si>
    <t>974 0702 1211921150</t>
  </si>
  <si>
    <t>974 0702 1212076240</t>
  </si>
  <si>
    <t>974 0707 1211074342</t>
  </si>
  <si>
    <t>974 0702 9940090300</t>
  </si>
  <si>
    <t>974 0702 9990021010</t>
  </si>
  <si>
    <t>974 0702 9990021140</t>
  </si>
  <si>
    <t>974 0702 9990021150</t>
  </si>
  <si>
    <t>974 0702 9990021170</t>
  </si>
  <si>
    <t>Наименование Учреждения МБОУ СОШ № 63 г. Пензы</t>
  </si>
  <si>
    <t>1кв</t>
  </si>
  <si>
    <t>зауцка товаров, работ, услуг в целях капитального ремонта государственного муниципального имущества</t>
  </si>
  <si>
    <t xml:space="preserve">    Руководитель (уполномоченное лицо) ____________________ _____________ Е.Ю. Шорникова</t>
  </si>
  <si>
    <t xml:space="preserve">                                           (должность)                         (подпись)                                           (расшифровка подписи)</t>
  </si>
  <si>
    <t>ИТОГО</t>
  </si>
  <si>
    <t xml:space="preserve">на "01"июля 2019 г. </t>
  </si>
  <si>
    <t>расходы на создание условий для предоставления общедоступного бесплатного образования</t>
  </si>
  <si>
    <t xml:space="preserve">    "____" ____________ 2019_ г.</t>
  </si>
  <si>
    <t xml:space="preserve">на "01" октября 2019 г. </t>
  </si>
  <si>
    <t xml:space="preserve">        Расходы на проведение мероприятий по антитеррористической защищенности объектов муниципальных образовательных организаций в рамках софинансирования</t>
  </si>
  <si>
    <t>974 0709 12123S1070</t>
  </si>
  <si>
    <t xml:space="preserve">       Расходы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</si>
  <si>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 xml:space="preserve">    Расходы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</si>
  <si>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974 0702 121Е576240</t>
  </si>
  <si>
    <t>на 01.01. 2020 год</t>
  </si>
  <si>
    <t xml:space="preserve">    "_09__"января  2020_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</si>
</sst>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Arial Cy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6" fillId="0" borderId="2">
      <alignment vertical="top" wrapText="1"/>
    </xf>
    <xf numFmtId="0" fontId="6" fillId="0" borderId="2">
      <alignment vertical="top" wrapText="1"/>
    </xf>
    <xf numFmtId="1" fontId="11" fillId="0" borderId="2">
      <alignment horizontal="center" vertical="top" shrinkToFit="1"/>
    </xf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Alignment="1">
      <alignment horizontal="justify" vertical="center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/>
    <xf numFmtId="0" fontId="2" fillId="2" borderId="1" xfId="0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8" fillId="0" borderId="3" xfId="2" applyNumberFormat="1" applyFont="1" applyBorder="1" applyProtection="1">
      <alignment vertical="top" wrapText="1"/>
    </xf>
    <xf numFmtId="0" fontId="8" fillId="0" borderId="2" xfId="2" applyNumberFormat="1" applyFont="1" applyProtection="1">
      <alignment vertical="top" wrapText="1"/>
    </xf>
    <xf numFmtId="0" fontId="8" fillId="2" borderId="2" xfId="2" applyNumberFormat="1" applyFont="1" applyFill="1" applyProtection="1">
      <alignment vertical="top" wrapText="1"/>
    </xf>
    <xf numFmtId="0" fontId="8" fillId="2" borderId="1" xfId="2" applyNumberFormat="1" applyFont="1" applyFill="1" applyBorder="1" applyProtection="1">
      <alignment vertical="top" wrapText="1"/>
    </xf>
    <xf numFmtId="0" fontId="3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8" fillId="0" borderId="2" xfId="3" applyNumberFormat="1" applyFont="1" applyProtection="1">
      <alignment vertical="top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49" fontId="5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5">
    <cellStyle name="xl26" xfId="4"/>
    <cellStyle name="xl60" xfId="2"/>
    <cellStyle name="xl61" xfId="3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Normal="100" zoomScaleSheetLayoutView="100" workbookViewId="0">
      <selection activeCell="F27" sqref="F27"/>
    </sheetView>
  </sheetViews>
  <sheetFormatPr defaultRowHeight="15" x14ac:dyDescent="0.25"/>
  <cols>
    <col min="1" max="1" width="28.42578125" style="1" customWidth="1"/>
    <col min="2" max="2" width="18.42578125" style="6" customWidth="1"/>
    <col min="3" max="3" width="7" style="1" customWidth="1"/>
    <col min="4" max="4" width="7.7109375" style="1" customWidth="1"/>
    <col min="5" max="5" width="13.5703125" style="1" customWidth="1"/>
    <col min="6" max="6" width="13" style="1" customWidth="1"/>
    <col min="7" max="7" width="11" style="1" customWidth="1"/>
    <col min="8" max="8" width="16" style="1" customWidth="1"/>
    <col min="9" max="9" width="9.140625" style="1" customWidth="1"/>
    <col min="10" max="10" width="12.7109375" style="1" customWidth="1"/>
    <col min="11" max="11" width="12.42578125" style="1" customWidth="1"/>
    <col min="12" max="14" width="9.140625" style="1"/>
    <col min="15" max="15" width="14.7109375" style="1" customWidth="1"/>
    <col min="16" max="16384" width="9.140625" style="1"/>
  </cols>
  <sheetData>
    <row r="1" spans="1:12" ht="19.5" x14ac:dyDescent="0.25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9.5" x14ac:dyDescent="0.25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x14ac:dyDescent="0.2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4.25" hidden="1" customHeight="1" x14ac:dyDescent="0.25">
      <c r="A4" s="46" t="s">
        <v>50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6" hidden="1" customHeight="1" x14ac:dyDescent="0.25">
      <c r="A5" s="5"/>
    </row>
    <row r="6" spans="1:12" ht="18" customHeight="1" x14ac:dyDescent="0.25">
      <c r="A6" s="5"/>
      <c r="E6" s="43" t="s">
        <v>56</v>
      </c>
      <c r="F6" s="44"/>
    </row>
    <row r="7" spans="1:12" ht="27" customHeight="1" x14ac:dyDescent="0.25">
      <c r="A7" s="42" t="s">
        <v>30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21.75" customHeight="1" x14ac:dyDescent="0.25">
      <c r="A8" s="42" t="s">
        <v>41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21.75" customHeight="1" x14ac:dyDescent="0.25">
      <c r="A9" s="42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9.75" customHeight="1" x14ac:dyDescent="0.25"/>
    <row r="11" spans="1:12" ht="60" customHeight="1" x14ac:dyDescent="0.25">
      <c r="A11" s="47" t="s">
        <v>12</v>
      </c>
      <c r="B11" s="48" t="s">
        <v>13</v>
      </c>
      <c r="C11" s="49" t="s">
        <v>0</v>
      </c>
      <c r="D11" s="49"/>
      <c r="E11" s="47" t="s">
        <v>14</v>
      </c>
      <c r="F11" s="47"/>
      <c r="G11" s="47"/>
      <c r="H11" s="49" t="s">
        <v>1</v>
      </c>
      <c r="I11" s="49"/>
      <c r="J11" s="49" t="s">
        <v>2</v>
      </c>
      <c r="K11" s="49"/>
      <c r="L11" s="49"/>
    </row>
    <row r="12" spans="1:12" x14ac:dyDescent="0.25">
      <c r="A12" s="47"/>
      <c r="B12" s="48"/>
      <c r="C12" s="49" t="s">
        <v>3</v>
      </c>
      <c r="D12" s="47" t="s">
        <v>15</v>
      </c>
      <c r="E12" s="49" t="s">
        <v>4</v>
      </c>
      <c r="F12" s="49" t="s">
        <v>5</v>
      </c>
      <c r="G12" s="47" t="s">
        <v>16</v>
      </c>
      <c r="H12" s="49" t="s">
        <v>6</v>
      </c>
      <c r="I12" s="49" t="s">
        <v>7</v>
      </c>
      <c r="J12" s="47" t="s">
        <v>17</v>
      </c>
      <c r="K12" s="49" t="s">
        <v>8</v>
      </c>
      <c r="L12" s="49"/>
    </row>
    <row r="13" spans="1:12" ht="38.25" x14ac:dyDescent="0.25">
      <c r="A13" s="47"/>
      <c r="B13" s="48"/>
      <c r="C13" s="49"/>
      <c r="D13" s="47"/>
      <c r="E13" s="49"/>
      <c r="F13" s="49"/>
      <c r="G13" s="47"/>
      <c r="H13" s="49"/>
      <c r="I13" s="49"/>
      <c r="J13" s="47"/>
      <c r="K13" s="23" t="s">
        <v>18</v>
      </c>
      <c r="L13" s="23" t="s">
        <v>19</v>
      </c>
    </row>
    <row r="14" spans="1:12" x14ac:dyDescent="0.25">
      <c r="A14" s="2">
        <v>1</v>
      </c>
      <c r="B14" s="7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</row>
    <row r="15" spans="1:12" ht="44.25" customHeight="1" x14ac:dyDescent="0.25">
      <c r="A15" s="16" t="s">
        <v>21</v>
      </c>
      <c r="B15" s="33" t="s">
        <v>31</v>
      </c>
      <c r="C15" s="3"/>
      <c r="D15" s="3">
        <v>0</v>
      </c>
      <c r="E15" s="37">
        <v>965694</v>
      </c>
      <c r="F15" s="37">
        <v>965694</v>
      </c>
      <c r="G15" s="37">
        <v>0</v>
      </c>
      <c r="H15" s="37">
        <v>965694</v>
      </c>
      <c r="I15" s="38">
        <v>0</v>
      </c>
      <c r="J15" s="38">
        <f>C15+E15-H15</f>
        <v>0</v>
      </c>
      <c r="K15" s="38">
        <f>J15</f>
        <v>0</v>
      </c>
      <c r="L15" s="30"/>
    </row>
    <row r="16" spans="1:12" ht="94.5" hidden="1" customHeight="1" x14ac:dyDescent="0.25">
      <c r="A16" s="16" t="s">
        <v>22</v>
      </c>
      <c r="B16" s="34" t="s">
        <v>32</v>
      </c>
      <c r="C16" s="3">
        <v>0</v>
      </c>
      <c r="D16" s="3">
        <v>0</v>
      </c>
      <c r="E16" s="37"/>
      <c r="F16" s="37"/>
      <c r="G16" s="37">
        <v>0</v>
      </c>
      <c r="H16" s="37"/>
      <c r="I16" s="38">
        <v>0</v>
      </c>
      <c r="J16" s="38">
        <f t="shared" ref="J16:J24" si="0">C16+E16-H16</f>
        <v>0</v>
      </c>
      <c r="K16" s="38">
        <f t="shared" ref="K16:K24" si="1">J16</f>
        <v>0</v>
      </c>
      <c r="L16" s="30"/>
    </row>
    <row r="17" spans="1:12" ht="72" customHeight="1" x14ac:dyDescent="0.25">
      <c r="A17" s="16" t="s">
        <v>23</v>
      </c>
      <c r="B17" s="34" t="s">
        <v>33</v>
      </c>
      <c r="C17" s="3">
        <v>0</v>
      </c>
      <c r="D17" s="3">
        <v>0</v>
      </c>
      <c r="E17" s="37">
        <v>300000</v>
      </c>
      <c r="F17" s="37">
        <v>300000</v>
      </c>
      <c r="G17" s="37">
        <v>0</v>
      </c>
      <c r="H17" s="37">
        <v>300000</v>
      </c>
      <c r="I17" s="38">
        <v>0</v>
      </c>
      <c r="J17" s="38">
        <f t="shared" si="0"/>
        <v>0</v>
      </c>
      <c r="K17" s="38">
        <f t="shared" si="1"/>
        <v>0</v>
      </c>
      <c r="L17" s="30"/>
    </row>
    <row r="18" spans="1:12" ht="147.75" hidden="1" customHeight="1" x14ac:dyDescent="0.25">
      <c r="A18" s="16" t="s">
        <v>24</v>
      </c>
      <c r="B18" s="33" t="s">
        <v>34</v>
      </c>
      <c r="C18" s="13">
        <v>0</v>
      </c>
      <c r="D18" s="13">
        <v>0</v>
      </c>
      <c r="E18" s="39"/>
      <c r="F18" s="39">
        <f t="shared" ref="F18" si="2">E18</f>
        <v>0</v>
      </c>
      <c r="G18" s="39">
        <v>0</v>
      </c>
      <c r="H18" s="39"/>
      <c r="I18" s="40">
        <v>0</v>
      </c>
      <c r="J18" s="40">
        <f t="shared" si="0"/>
        <v>0</v>
      </c>
      <c r="K18" s="40">
        <f t="shared" si="1"/>
        <v>0</v>
      </c>
      <c r="L18" s="30"/>
    </row>
    <row r="19" spans="1:12" ht="57" customHeight="1" x14ac:dyDescent="0.25">
      <c r="A19" s="17" t="s">
        <v>25</v>
      </c>
      <c r="B19" s="33" t="s">
        <v>35</v>
      </c>
      <c r="C19" s="13">
        <v>0</v>
      </c>
      <c r="D19" s="13">
        <v>0</v>
      </c>
      <c r="E19" s="39">
        <v>357326.18</v>
      </c>
      <c r="F19" s="39">
        <v>0</v>
      </c>
      <c r="G19" s="39">
        <v>0</v>
      </c>
      <c r="H19" s="39">
        <v>357326.18</v>
      </c>
      <c r="I19" s="40">
        <v>0</v>
      </c>
      <c r="J19" s="40">
        <f t="shared" si="0"/>
        <v>0</v>
      </c>
      <c r="K19" s="40">
        <f t="shared" si="1"/>
        <v>0</v>
      </c>
      <c r="L19" s="30"/>
    </row>
    <row r="20" spans="1:12" ht="30.75" customHeight="1" x14ac:dyDescent="0.25">
      <c r="A20" s="18" t="s">
        <v>26</v>
      </c>
      <c r="B20" s="34" t="s">
        <v>36</v>
      </c>
      <c r="C20" s="3">
        <v>0</v>
      </c>
      <c r="D20" s="3">
        <v>0</v>
      </c>
      <c r="E20" s="37">
        <v>610954.67000000004</v>
      </c>
      <c r="F20" s="37">
        <v>610954.67000000004</v>
      </c>
      <c r="G20" s="37">
        <v>0</v>
      </c>
      <c r="H20" s="37">
        <v>610954.67000000004</v>
      </c>
      <c r="I20" s="38">
        <v>0</v>
      </c>
      <c r="J20" s="38">
        <f t="shared" si="0"/>
        <v>0</v>
      </c>
      <c r="K20" s="38">
        <f t="shared" si="1"/>
        <v>0</v>
      </c>
      <c r="L20" s="31"/>
    </row>
    <row r="21" spans="1:12" ht="51" customHeight="1" x14ac:dyDescent="0.25">
      <c r="A21" s="19" t="s">
        <v>48</v>
      </c>
      <c r="B21" s="35" t="s">
        <v>37</v>
      </c>
      <c r="C21" s="3">
        <v>0</v>
      </c>
      <c r="D21" s="3">
        <v>0</v>
      </c>
      <c r="E21" s="37">
        <v>40375.9</v>
      </c>
      <c r="F21" s="37">
        <v>40375.9</v>
      </c>
      <c r="G21" s="37">
        <v>0</v>
      </c>
      <c r="H21" s="37">
        <v>40375.9</v>
      </c>
      <c r="I21" s="38">
        <v>0</v>
      </c>
      <c r="J21" s="38">
        <f t="shared" si="0"/>
        <v>0</v>
      </c>
      <c r="K21" s="38">
        <f t="shared" si="1"/>
        <v>0</v>
      </c>
      <c r="L21" s="30"/>
    </row>
    <row r="22" spans="1:12" ht="106.5" customHeight="1" x14ac:dyDescent="0.25">
      <c r="A22" s="20" t="s">
        <v>27</v>
      </c>
      <c r="B22" s="35" t="s">
        <v>38</v>
      </c>
      <c r="C22" s="3">
        <v>0</v>
      </c>
      <c r="D22" s="3">
        <v>0</v>
      </c>
      <c r="E22" s="37">
        <v>560836.80000000005</v>
      </c>
      <c r="F22" s="37">
        <v>560836.80000000005</v>
      </c>
      <c r="G22" s="37">
        <v>0</v>
      </c>
      <c r="H22" s="37">
        <v>560836.80000000005</v>
      </c>
      <c r="I22" s="38">
        <v>0</v>
      </c>
      <c r="J22" s="38">
        <f t="shared" si="0"/>
        <v>0</v>
      </c>
      <c r="K22" s="38">
        <f t="shared" si="1"/>
        <v>0</v>
      </c>
      <c r="L22" s="30"/>
    </row>
    <row r="23" spans="1:12" ht="74.25" customHeight="1" x14ac:dyDescent="0.25">
      <c r="A23" s="19" t="s">
        <v>28</v>
      </c>
      <c r="B23" s="35" t="s">
        <v>39</v>
      </c>
      <c r="C23" s="3">
        <v>0</v>
      </c>
      <c r="D23" s="3">
        <v>0</v>
      </c>
      <c r="E23" s="37">
        <v>320951</v>
      </c>
      <c r="F23" s="37">
        <v>320951</v>
      </c>
      <c r="G23" s="37">
        <v>0</v>
      </c>
      <c r="H23" s="37">
        <v>320951</v>
      </c>
      <c r="I23" s="38">
        <v>0</v>
      </c>
      <c r="J23" s="38">
        <f t="shared" si="0"/>
        <v>0</v>
      </c>
      <c r="K23" s="38">
        <f t="shared" si="1"/>
        <v>0</v>
      </c>
      <c r="L23" s="30"/>
    </row>
    <row r="24" spans="1:12" ht="54" customHeight="1" x14ac:dyDescent="0.25">
      <c r="A24" s="21" t="s">
        <v>29</v>
      </c>
      <c r="B24" s="33" t="s">
        <v>40</v>
      </c>
      <c r="C24" s="3">
        <v>0</v>
      </c>
      <c r="D24" s="3">
        <v>0</v>
      </c>
      <c r="E24" s="37">
        <v>109935</v>
      </c>
      <c r="F24" s="37">
        <v>109935</v>
      </c>
      <c r="G24" s="37">
        <v>0</v>
      </c>
      <c r="H24" s="37">
        <v>109935</v>
      </c>
      <c r="I24" s="38">
        <v>0</v>
      </c>
      <c r="J24" s="38">
        <f t="shared" si="0"/>
        <v>0</v>
      </c>
      <c r="K24" s="38">
        <f t="shared" si="1"/>
        <v>0</v>
      </c>
      <c r="L24" s="30"/>
    </row>
    <row r="25" spans="1:12" ht="54.75" hidden="1" customHeight="1" x14ac:dyDescent="0.25">
      <c r="A25" s="22" t="s">
        <v>43</v>
      </c>
      <c r="B25" s="7" t="s">
        <v>32</v>
      </c>
      <c r="C25" s="3"/>
      <c r="D25" s="3"/>
      <c r="E25" s="37"/>
      <c r="F25" s="37"/>
      <c r="G25" s="37"/>
      <c r="H25" s="37">
        <v>0</v>
      </c>
      <c r="I25" s="38"/>
      <c r="J25" s="38"/>
      <c r="K25" s="38"/>
      <c r="L25" s="30"/>
    </row>
    <row r="26" spans="1:12" ht="89.25" x14ac:dyDescent="0.25">
      <c r="A26" s="32" t="s">
        <v>51</v>
      </c>
      <c r="B26" s="36" t="s">
        <v>52</v>
      </c>
      <c r="C26" s="4">
        <v>0</v>
      </c>
      <c r="D26" s="4">
        <v>0</v>
      </c>
      <c r="E26" s="41">
        <v>276500</v>
      </c>
      <c r="F26" s="41">
        <v>276500</v>
      </c>
      <c r="G26" s="41"/>
      <c r="H26" s="41">
        <v>276500</v>
      </c>
      <c r="I26" s="38">
        <v>0</v>
      </c>
      <c r="J26" s="38">
        <f t="shared" ref="J26" si="3">C26+E26-H26</f>
        <v>0</v>
      </c>
      <c r="K26" s="38">
        <f t="shared" ref="K26" si="4">J26</f>
        <v>0</v>
      </c>
      <c r="L26" s="4"/>
    </row>
    <row r="27" spans="1:12" ht="89.25" x14ac:dyDescent="0.25">
      <c r="A27" s="32" t="s">
        <v>51</v>
      </c>
      <c r="B27" s="36" t="s">
        <v>52</v>
      </c>
      <c r="C27" s="3"/>
      <c r="D27" s="3"/>
      <c r="E27" s="37">
        <v>513500</v>
      </c>
      <c r="F27" s="37"/>
      <c r="G27" s="37"/>
      <c r="H27" s="37">
        <v>513500</v>
      </c>
      <c r="I27" s="38">
        <v>0</v>
      </c>
      <c r="J27" s="38">
        <f t="shared" ref="J27" si="5">C27+E27-H27</f>
        <v>0</v>
      </c>
      <c r="K27" s="38">
        <f t="shared" ref="K27" si="6">J27</f>
        <v>0</v>
      </c>
      <c r="L27" s="3"/>
    </row>
    <row r="28" spans="1:12" ht="153" x14ac:dyDescent="0.25">
      <c r="A28" s="32" t="s">
        <v>53</v>
      </c>
      <c r="B28" s="11" t="s">
        <v>34</v>
      </c>
      <c r="C28" s="3">
        <v>0</v>
      </c>
      <c r="D28" s="3">
        <v>0</v>
      </c>
      <c r="E28" s="37">
        <v>31248</v>
      </c>
      <c r="F28" s="37"/>
      <c r="G28" s="37"/>
      <c r="H28" s="37">
        <v>31248</v>
      </c>
      <c r="I28" s="38">
        <v>0</v>
      </c>
      <c r="J28" s="38">
        <f t="shared" ref="J28:J29" si="7">C28+E28-H28</f>
        <v>0</v>
      </c>
      <c r="K28" s="38">
        <f t="shared" ref="K28:K29" si="8">J28</f>
        <v>0</v>
      </c>
      <c r="L28" s="3"/>
    </row>
    <row r="29" spans="1:12" ht="153" x14ac:dyDescent="0.25">
      <c r="A29" s="32" t="s">
        <v>54</v>
      </c>
      <c r="B29" s="11" t="s">
        <v>55</v>
      </c>
      <c r="C29" s="3">
        <v>0</v>
      </c>
      <c r="D29" s="3">
        <v>0</v>
      </c>
      <c r="E29" s="37">
        <v>227850</v>
      </c>
      <c r="F29" s="37"/>
      <c r="G29" s="37"/>
      <c r="H29" s="37">
        <v>227850</v>
      </c>
      <c r="I29" s="38">
        <v>0</v>
      </c>
      <c r="J29" s="38">
        <f t="shared" si="7"/>
        <v>0</v>
      </c>
      <c r="K29" s="38">
        <f t="shared" si="8"/>
        <v>0</v>
      </c>
      <c r="L29" s="3"/>
    </row>
    <row r="30" spans="1:12" hidden="1" x14ac:dyDescent="0.25">
      <c r="A30" s="4"/>
      <c r="B30" s="36"/>
      <c r="C30" s="4"/>
      <c r="D30" s="4"/>
      <c r="E30" s="28"/>
      <c r="F30" s="28"/>
      <c r="G30" s="28"/>
      <c r="H30" s="28"/>
      <c r="I30" s="29"/>
      <c r="J30" s="29"/>
      <c r="K30" s="29"/>
      <c r="L30" s="4"/>
    </row>
    <row r="31" spans="1:12" hidden="1" x14ac:dyDescent="0.25">
      <c r="A31" s="3"/>
      <c r="B31" s="11"/>
      <c r="C31" s="3"/>
      <c r="D31" s="3"/>
      <c r="E31" s="24"/>
      <c r="F31" s="24"/>
      <c r="G31" s="24"/>
      <c r="H31" s="24"/>
      <c r="I31" s="25"/>
      <c r="J31" s="25"/>
      <c r="K31" s="25"/>
      <c r="L31" s="3"/>
    </row>
    <row r="32" spans="1:12" hidden="1" x14ac:dyDescent="0.25">
      <c r="A32" s="3"/>
      <c r="B32" s="11"/>
      <c r="C32" s="3"/>
      <c r="D32" s="3"/>
      <c r="E32" s="24"/>
      <c r="F32" s="24"/>
      <c r="G32" s="24"/>
      <c r="H32" s="24"/>
      <c r="I32" s="25"/>
      <c r="J32" s="25"/>
      <c r="K32" s="25"/>
      <c r="L32" s="3"/>
    </row>
    <row r="33" spans="1:12" hidden="1" x14ac:dyDescent="0.25">
      <c r="A33" s="3"/>
      <c r="B33" s="11"/>
      <c r="C33" s="3"/>
      <c r="D33" s="3"/>
      <c r="E33" s="24"/>
      <c r="F33" s="24"/>
      <c r="G33" s="24"/>
      <c r="H33" s="24"/>
      <c r="I33" s="25"/>
      <c r="J33" s="25"/>
      <c r="K33" s="25"/>
      <c r="L33" s="3"/>
    </row>
    <row r="34" spans="1:12" ht="8.25" hidden="1" customHeight="1" x14ac:dyDescent="0.25">
      <c r="A34" s="3"/>
      <c r="B34" s="11"/>
      <c r="C34" s="3"/>
      <c r="D34" s="3"/>
      <c r="E34" s="24"/>
      <c r="F34" s="24"/>
      <c r="G34" s="24"/>
      <c r="H34" s="24"/>
      <c r="I34" s="25"/>
      <c r="J34" s="25"/>
      <c r="K34" s="25"/>
      <c r="L34" s="3"/>
    </row>
    <row r="35" spans="1:12" ht="89.25" x14ac:dyDescent="0.25">
      <c r="A35" s="20" t="s">
        <v>27</v>
      </c>
      <c r="B35" s="35" t="s">
        <v>32</v>
      </c>
      <c r="C35" s="3">
        <v>0</v>
      </c>
      <c r="D35" s="3">
        <v>0</v>
      </c>
      <c r="E35" s="24">
        <v>2171513.15</v>
      </c>
      <c r="F35" s="24">
        <v>2171513.15</v>
      </c>
      <c r="G35" s="24">
        <v>0</v>
      </c>
      <c r="H35" s="24">
        <v>2171513.15</v>
      </c>
      <c r="I35" s="25">
        <v>0</v>
      </c>
      <c r="J35" s="25">
        <f t="shared" ref="J35" si="9">C35+E35-H35</f>
        <v>0</v>
      </c>
      <c r="K35" s="25">
        <f t="shared" ref="K35" si="10">J35</f>
        <v>0</v>
      </c>
      <c r="L35" s="3"/>
    </row>
    <row r="36" spans="1:12" x14ac:dyDescent="0.25">
      <c r="A36" s="4" t="s">
        <v>46</v>
      </c>
      <c r="B36" s="12"/>
      <c r="C36" s="4"/>
      <c r="D36" s="4"/>
      <c r="E36" s="28">
        <f>SUM(E15:E35)</f>
        <v>6486684.6999999993</v>
      </c>
      <c r="F36" s="28">
        <f>SUM(F15:F35)</f>
        <v>5356760.5199999996</v>
      </c>
      <c r="G36" s="28"/>
      <c r="H36" s="28">
        <f>SUM(H15:H35)</f>
        <v>6486684.6999999993</v>
      </c>
      <c r="I36" s="29"/>
      <c r="J36" s="28">
        <f t="shared" ref="J36:K36" si="11">SUM(J15:J35)</f>
        <v>0</v>
      </c>
      <c r="K36" s="28">
        <f t="shared" si="11"/>
        <v>0</v>
      </c>
      <c r="L36" s="4"/>
    </row>
    <row r="38" spans="1:12" x14ac:dyDescent="0.25">
      <c r="A38" s="50" t="s">
        <v>44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x14ac:dyDescent="0.25">
      <c r="A39" s="50" t="s">
        <v>45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x14ac:dyDescent="0.25">
      <c r="A40" s="50" t="s">
        <v>57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x14ac:dyDescent="0.25">
      <c r="A41" s="5"/>
    </row>
  </sheetData>
  <mergeCells count="26">
    <mergeCell ref="A38:L38"/>
    <mergeCell ref="A39:L39"/>
    <mergeCell ref="A40:L40"/>
    <mergeCell ref="F12:F13"/>
    <mergeCell ref="G12:G13"/>
    <mergeCell ref="H12:H13"/>
    <mergeCell ref="I12:I13"/>
    <mergeCell ref="J12:J13"/>
    <mergeCell ref="K12:L12"/>
    <mergeCell ref="A9:L9"/>
    <mergeCell ref="A11:A13"/>
    <mergeCell ref="B11:B13"/>
    <mergeCell ref="C11:D11"/>
    <mergeCell ref="E11:G11"/>
    <mergeCell ref="H11:I11"/>
    <mergeCell ref="J11:L11"/>
    <mergeCell ref="C12:C13"/>
    <mergeCell ref="D12:D13"/>
    <mergeCell ref="E12:E13"/>
    <mergeCell ref="A8:L8"/>
    <mergeCell ref="E6:F6"/>
    <mergeCell ref="A1:L1"/>
    <mergeCell ref="A2:L2"/>
    <mergeCell ref="A3:L3"/>
    <mergeCell ref="A4:L4"/>
    <mergeCell ref="A7:L7"/>
  </mergeCells>
  <hyperlinks>
    <hyperlink ref="A11" location="P609" display="P609"/>
    <hyperlink ref="B11" location="P610" display="P610"/>
    <hyperlink ref="E11" location="P612" display="P612"/>
    <hyperlink ref="D12" location="P611" display="P611"/>
    <hyperlink ref="G12" location="P613" display="P613"/>
    <hyperlink ref="J12" location="P614" display="P614"/>
    <hyperlink ref="K13" location="P615" display="P615"/>
    <hyperlink ref="L13" location="P616" display="P616"/>
    <hyperlink ref="A4" location="P608" display="P608"/>
  </hyperlinks>
  <pageMargins left="0.23622047244094491" right="0.23622047244094491" top="0.19685039370078741" bottom="0.15748031496062992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Normal="100" zoomScaleSheetLayoutView="100" workbookViewId="0">
      <selection activeCell="M23" sqref="M23"/>
    </sheetView>
  </sheetViews>
  <sheetFormatPr defaultRowHeight="15" x14ac:dyDescent="0.25"/>
  <cols>
    <col min="1" max="1" width="28.42578125" style="1" customWidth="1"/>
    <col min="2" max="2" width="18.42578125" style="6" customWidth="1"/>
    <col min="3" max="3" width="7" style="1" customWidth="1"/>
    <col min="4" max="4" width="7.7109375" style="1" customWidth="1"/>
    <col min="5" max="5" width="13.5703125" style="1" customWidth="1"/>
    <col min="6" max="6" width="13" style="1" customWidth="1"/>
    <col min="7" max="7" width="11" style="1" customWidth="1"/>
    <col min="8" max="8" width="16" style="1" customWidth="1"/>
    <col min="9" max="9" width="9.140625" style="1" customWidth="1"/>
    <col min="10" max="10" width="12.7109375" style="1" customWidth="1"/>
    <col min="11" max="11" width="12.42578125" style="1" customWidth="1"/>
    <col min="12" max="14" width="9.140625" style="1"/>
    <col min="15" max="15" width="14.7109375" style="1" customWidth="1"/>
    <col min="16" max="16384" width="9.140625" style="1"/>
  </cols>
  <sheetData>
    <row r="1" spans="1:15" ht="19.5" x14ac:dyDescent="0.25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5" ht="19.5" x14ac:dyDescent="0.25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5" ht="19.5" x14ac:dyDescent="0.2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5" ht="14.25" customHeight="1" x14ac:dyDescent="0.25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5" ht="6" hidden="1" customHeight="1" x14ac:dyDescent="0.25">
      <c r="A5" s="5"/>
    </row>
    <row r="6" spans="1:15" ht="27" customHeight="1" x14ac:dyDescent="0.25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5" ht="21.75" customHeight="1" x14ac:dyDescent="0.25">
      <c r="A7" s="42" t="s">
        <v>41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5" ht="21.75" customHeight="1" x14ac:dyDescent="0.25">
      <c r="A8" s="42" t="s">
        <v>11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5" ht="9.75" customHeight="1" x14ac:dyDescent="0.25"/>
    <row r="10" spans="1:15" ht="60" customHeight="1" x14ac:dyDescent="0.25">
      <c r="A10" s="47" t="s">
        <v>12</v>
      </c>
      <c r="B10" s="48" t="s">
        <v>13</v>
      </c>
      <c r="C10" s="49" t="s">
        <v>0</v>
      </c>
      <c r="D10" s="49"/>
      <c r="E10" s="47" t="s">
        <v>14</v>
      </c>
      <c r="F10" s="47"/>
      <c r="G10" s="47"/>
      <c r="H10" s="49" t="s">
        <v>1</v>
      </c>
      <c r="I10" s="49"/>
      <c r="J10" s="49" t="s">
        <v>2</v>
      </c>
      <c r="K10" s="49"/>
      <c r="L10" s="49"/>
      <c r="O10" s="1" t="s">
        <v>42</v>
      </c>
    </row>
    <row r="11" spans="1:15" x14ac:dyDescent="0.25">
      <c r="A11" s="47"/>
      <c r="B11" s="48"/>
      <c r="C11" s="49" t="s">
        <v>3</v>
      </c>
      <c r="D11" s="47" t="s">
        <v>15</v>
      </c>
      <c r="E11" s="49" t="s">
        <v>4</v>
      </c>
      <c r="F11" s="49" t="s">
        <v>5</v>
      </c>
      <c r="G11" s="47" t="s">
        <v>16</v>
      </c>
      <c r="H11" s="49" t="s">
        <v>6</v>
      </c>
      <c r="I11" s="49" t="s">
        <v>7</v>
      </c>
      <c r="J11" s="47" t="s">
        <v>17</v>
      </c>
      <c r="K11" s="49" t="s">
        <v>8</v>
      </c>
      <c r="L11" s="49"/>
    </row>
    <row r="12" spans="1:15" ht="38.25" x14ac:dyDescent="0.25">
      <c r="A12" s="47"/>
      <c r="B12" s="48"/>
      <c r="C12" s="49"/>
      <c r="D12" s="47"/>
      <c r="E12" s="49"/>
      <c r="F12" s="49"/>
      <c r="G12" s="47"/>
      <c r="H12" s="49"/>
      <c r="I12" s="49"/>
      <c r="J12" s="47"/>
      <c r="K12" s="14" t="s">
        <v>18</v>
      </c>
      <c r="L12" s="14" t="s">
        <v>19</v>
      </c>
    </row>
    <row r="13" spans="1:15" x14ac:dyDescent="0.25">
      <c r="A13" s="2">
        <v>1</v>
      </c>
      <c r="B13" s="7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5" ht="51.75" customHeight="1" x14ac:dyDescent="0.25">
      <c r="A14" s="16" t="s">
        <v>21</v>
      </c>
      <c r="B14" s="8" t="s">
        <v>31</v>
      </c>
      <c r="C14" s="3"/>
      <c r="D14" s="3">
        <v>0</v>
      </c>
      <c r="E14" s="24">
        <v>405635</v>
      </c>
      <c r="F14" s="24">
        <v>405635</v>
      </c>
      <c r="G14" s="24">
        <v>0</v>
      </c>
      <c r="H14" s="24">
        <v>405635</v>
      </c>
      <c r="I14" s="25">
        <v>0</v>
      </c>
      <c r="J14" s="25">
        <f>C14+E14-H14</f>
        <v>0</v>
      </c>
      <c r="K14" s="25">
        <f>J14</f>
        <v>0</v>
      </c>
      <c r="L14" s="3"/>
    </row>
    <row r="15" spans="1:15" ht="108" hidden="1" customHeight="1" x14ac:dyDescent="0.25">
      <c r="A15" s="16" t="s">
        <v>22</v>
      </c>
      <c r="B15" s="9" t="s">
        <v>32</v>
      </c>
      <c r="C15" s="3">
        <v>0</v>
      </c>
      <c r="D15" s="3">
        <v>0</v>
      </c>
      <c r="E15" s="24"/>
      <c r="F15" s="24"/>
      <c r="G15" s="24">
        <v>0</v>
      </c>
      <c r="H15" s="24"/>
      <c r="I15" s="25">
        <v>0</v>
      </c>
      <c r="J15" s="25">
        <f t="shared" ref="J15:J23" si="0">C15+E15-H15</f>
        <v>0</v>
      </c>
      <c r="K15" s="25">
        <f t="shared" ref="K15:K23" si="1">J15</f>
        <v>0</v>
      </c>
      <c r="L15" s="3"/>
    </row>
    <row r="16" spans="1:15" ht="81.75" hidden="1" customHeight="1" x14ac:dyDescent="0.25">
      <c r="A16" s="16" t="s">
        <v>23</v>
      </c>
      <c r="B16" s="9" t="s">
        <v>33</v>
      </c>
      <c r="C16" s="3">
        <v>0</v>
      </c>
      <c r="D16" s="3">
        <v>0</v>
      </c>
      <c r="E16" s="24"/>
      <c r="F16" s="24">
        <f t="shared" ref="F16:F17" si="2">E16</f>
        <v>0</v>
      </c>
      <c r="G16" s="24">
        <v>0</v>
      </c>
      <c r="H16" s="24"/>
      <c r="I16" s="25">
        <v>0</v>
      </c>
      <c r="J16" s="25">
        <f t="shared" si="0"/>
        <v>0</v>
      </c>
      <c r="K16" s="25">
        <f t="shared" si="1"/>
        <v>0</v>
      </c>
      <c r="L16" s="3"/>
    </row>
    <row r="17" spans="1:12" ht="156" hidden="1" customHeight="1" x14ac:dyDescent="0.25">
      <c r="A17" s="16" t="s">
        <v>24</v>
      </c>
      <c r="B17" s="8" t="s">
        <v>34</v>
      </c>
      <c r="C17" s="13">
        <v>0</v>
      </c>
      <c r="D17" s="13">
        <v>0</v>
      </c>
      <c r="E17" s="26"/>
      <c r="F17" s="26">
        <f t="shared" si="2"/>
        <v>0</v>
      </c>
      <c r="G17" s="26">
        <v>0</v>
      </c>
      <c r="H17" s="26"/>
      <c r="I17" s="27">
        <v>0</v>
      </c>
      <c r="J17" s="27">
        <f t="shared" si="0"/>
        <v>0</v>
      </c>
      <c r="K17" s="27">
        <f t="shared" si="1"/>
        <v>0</v>
      </c>
      <c r="L17" s="3"/>
    </row>
    <row r="18" spans="1:12" ht="57" customHeight="1" x14ac:dyDescent="0.25">
      <c r="A18" s="17" t="s">
        <v>25</v>
      </c>
      <c r="B18" s="8" t="s">
        <v>35</v>
      </c>
      <c r="C18" s="13">
        <v>0</v>
      </c>
      <c r="D18" s="13">
        <v>0</v>
      </c>
      <c r="E18" s="26">
        <v>142663.10999999999</v>
      </c>
      <c r="F18" s="26">
        <v>0</v>
      </c>
      <c r="G18" s="26">
        <v>0</v>
      </c>
      <c r="H18" s="26">
        <v>142663.10999999999</v>
      </c>
      <c r="I18" s="27">
        <v>0</v>
      </c>
      <c r="J18" s="27">
        <f t="shared" si="0"/>
        <v>0</v>
      </c>
      <c r="K18" s="27">
        <f t="shared" si="1"/>
        <v>0</v>
      </c>
      <c r="L18" s="3"/>
    </row>
    <row r="19" spans="1:12" ht="30.75" customHeight="1" x14ac:dyDescent="0.25">
      <c r="A19" s="18" t="s">
        <v>26</v>
      </c>
      <c r="B19" s="9" t="s">
        <v>36</v>
      </c>
      <c r="C19" s="3">
        <v>0</v>
      </c>
      <c r="D19" s="3">
        <v>0</v>
      </c>
      <c r="E19" s="24">
        <f>570764.62-1201</f>
        <v>569563.62</v>
      </c>
      <c r="F19" s="24">
        <f>570764.62-1201</f>
        <v>569563.62</v>
      </c>
      <c r="G19" s="24">
        <v>0</v>
      </c>
      <c r="H19" s="24">
        <v>327787.2</v>
      </c>
      <c r="I19" s="25">
        <v>0</v>
      </c>
      <c r="J19" s="25">
        <f t="shared" si="0"/>
        <v>241776.41999999998</v>
      </c>
      <c r="K19" s="25">
        <f t="shared" si="1"/>
        <v>241776.41999999998</v>
      </c>
      <c r="L19" s="4"/>
    </row>
    <row r="20" spans="1:12" ht="51" customHeight="1" x14ac:dyDescent="0.25">
      <c r="A20" s="19" t="s">
        <v>48</v>
      </c>
      <c r="B20" s="10" t="s">
        <v>37</v>
      </c>
      <c r="C20" s="3">
        <v>0</v>
      </c>
      <c r="D20" s="3">
        <v>0</v>
      </c>
      <c r="E20" s="24">
        <v>40375.9</v>
      </c>
      <c r="F20" s="24">
        <v>40375.9</v>
      </c>
      <c r="G20" s="24">
        <v>0</v>
      </c>
      <c r="H20" s="24">
        <v>40375.9</v>
      </c>
      <c r="I20" s="25">
        <v>0</v>
      </c>
      <c r="J20" s="25">
        <f t="shared" si="0"/>
        <v>0</v>
      </c>
      <c r="K20" s="25">
        <f t="shared" si="1"/>
        <v>0</v>
      </c>
      <c r="L20" s="3"/>
    </row>
    <row r="21" spans="1:12" ht="106.5" customHeight="1" x14ac:dyDescent="0.25">
      <c r="A21" s="20" t="s">
        <v>27</v>
      </c>
      <c r="B21" s="10" t="s">
        <v>38</v>
      </c>
      <c r="C21" s="3">
        <v>0</v>
      </c>
      <c r="D21" s="3">
        <v>0</v>
      </c>
      <c r="E21" s="24">
        <v>560836.80000000005</v>
      </c>
      <c r="F21" s="24">
        <v>560836.80000000005</v>
      </c>
      <c r="G21" s="24">
        <v>0</v>
      </c>
      <c r="H21" s="24">
        <v>560836.80000000005</v>
      </c>
      <c r="I21" s="25">
        <v>0</v>
      </c>
      <c r="J21" s="25">
        <f t="shared" si="0"/>
        <v>0</v>
      </c>
      <c r="K21" s="25">
        <f t="shared" si="1"/>
        <v>0</v>
      </c>
      <c r="L21" s="3"/>
    </row>
    <row r="22" spans="1:12" ht="74.25" customHeight="1" x14ac:dyDescent="0.25">
      <c r="A22" s="19" t="s">
        <v>28</v>
      </c>
      <c r="B22" s="10" t="s">
        <v>39</v>
      </c>
      <c r="C22" s="3">
        <v>0</v>
      </c>
      <c r="D22" s="3">
        <v>0</v>
      </c>
      <c r="E22" s="24">
        <v>320951</v>
      </c>
      <c r="F22" s="24">
        <v>320951</v>
      </c>
      <c r="G22" s="24">
        <v>0</v>
      </c>
      <c r="H22" s="24">
        <v>320951</v>
      </c>
      <c r="I22" s="25">
        <v>0</v>
      </c>
      <c r="J22" s="25">
        <f t="shared" si="0"/>
        <v>0</v>
      </c>
      <c r="K22" s="25">
        <f t="shared" si="1"/>
        <v>0</v>
      </c>
      <c r="L22" s="3"/>
    </row>
    <row r="23" spans="1:12" ht="54" customHeight="1" x14ac:dyDescent="0.25">
      <c r="A23" s="21" t="s">
        <v>29</v>
      </c>
      <c r="B23" s="8" t="s">
        <v>40</v>
      </c>
      <c r="C23" s="3">
        <v>0</v>
      </c>
      <c r="D23" s="3">
        <v>0</v>
      </c>
      <c r="E23" s="24">
        <v>109935</v>
      </c>
      <c r="F23" s="24">
        <v>109935</v>
      </c>
      <c r="G23" s="24">
        <v>0</v>
      </c>
      <c r="H23" s="24">
        <v>109935</v>
      </c>
      <c r="I23" s="25">
        <v>0</v>
      </c>
      <c r="J23" s="25">
        <f t="shared" si="0"/>
        <v>0</v>
      </c>
      <c r="K23" s="25">
        <f t="shared" si="1"/>
        <v>0</v>
      </c>
      <c r="L23" s="3"/>
    </row>
    <row r="24" spans="1:12" ht="54.75" hidden="1" customHeight="1" x14ac:dyDescent="0.25">
      <c r="A24" s="15" t="s">
        <v>43</v>
      </c>
      <c r="B24" s="7" t="s">
        <v>32</v>
      </c>
      <c r="C24" s="3"/>
      <c r="D24" s="3"/>
      <c r="E24" s="24"/>
      <c r="F24" s="24"/>
      <c r="G24" s="24"/>
      <c r="H24" s="24">
        <v>0</v>
      </c>
      <c r="I24" s="25"/>
      <c r="J24" s="25"/>
      <c r="K24" s="25"/>
      <c r="L24" s="3"/>
    </row>
    <row r="25" spans="1:12" hidden="1" x14ac:dyDescent="0.25">
      <c r="A25" s="4"/>
      <c r="B25" s="12"/>
      <c r="C25" s="4"/>
      <c r="D25" s="4"/>
      <c r="E25" s="28"/>
      <c r="F25" s="28"/>
      <c r="G25" s="28"/>
      <c r="H25" s="28"/>
      <c r="I25" s="29"/>
      <c r="J25" s="29"/>
      <c r="K25" s="29"/>
      <c r="L25" s="4"/>
    </row>
    <row r="26" spans="1:12" hidden="1" x14ac:dyDescent="0.25">
      <c r="A26" s="3"/>
      <c r="B26" s="11"/>
      <c r="C26" s="3"/>
      <c r="D26" s="3"/>
      <c r="E26" s="24"/>
      <c r="F26" s="24"/>
      <c r="G26" s="24"/>
      <c r="H26" s="24"/>
      <c r="I26" s="25"/>
      <c r="J26" s="25"/>
      <c r="K26" s="25"/>
      <c r="L26" s="3"/>
    </row>
    <row r="27" spans="1:12" hidden="1" x14ac:dyDescent="0.25">
      <c r="A27" s="3"/>
      <c r="B27" s="11"/>
      <c r="C27" s="3"/>
      <c r="D27" s="3"/>
      <c r="E27" s="24"/>
      <c r="F27" s="24"/>
      <c r="G27" s="24"/>
      <c r="H27" s="24"/>
      <c r="I27" s="25"/>
      <c r="J27" s="25"/>
      <c r="K27" s="25"/>
      <c r="L27" s="3"/>
    </row>
    <row r="28" spans="1:12" hidden="1" x14ac:dyDescent="0.25">
      <c r="A28" s="3"/>
      <c r="B28" s="11"/>
      <c r="C28" s="3"/>
      <c r="D28" s="3"/>
      <c r="E28" s="24"/>
      <c r="F28" s="24"/>
      <c r="G28" s="24"/>
      <c r="H28" s="24"/>
      <c r="I28" s="25"/>
      <c r="J28" s="25"/>
      <c r="K28" s="25"/>
      <c r="L28" s="3"/>
    </row>
    <row r="29" spans="1:12" hidden="1" x14ac:dyDescent="0.25">
      <c r="A29" s="4"/>
      <c r="B29" s="12"/>
      <c r="C29" s="4"/>
      <c r="D29" s="4"/>
      <c r="E29" s="28"/>
      <c r="F29" s="28"/>
      <c r="G29" s="28"/>
      <c r="H29" s="28"/>
      <c r="I29" s="29"/>
      <c r="J29" s="29"/>
      <c r="K29" s="29"/>
      <c r="L29" s="4"/>
    </row>
    <row r="30" spans="1:12" hidden="1" x14ac:dyDescent="0.25">
      <c r="A30" s="3"/>
      <c r="B30" s="11"/>
      <c r="C30" s="3"/>
      <c r="D30" s="3"/>
      <c r="E30" s="24"/>
      <c r="F30" s="24"/>
      <c r="G30" s="24"/>
      <c r="H30" s="24"/>
      <c r="I30" s="25"/>
      <c r="J30" s="25"/>
      <c r="K30" s="25"/>
      <c r="L30" s="3"/>
    </row>
    <row r="31" spans="1:12" hidden="1" x14ac:dyDescent="0.25">
      <c r="A31" s="3"/>
      <c r="B31" s="11"/>
      <c r="C31" s="3"/>
      <c r="D31" s="3"/>
      <c r="E31" s="24"/>
      <c r="F31" s="24"/>
      <c r="G31" s="24"/>
      <c r="H31" s="24"/>
      <c r="I31" s="25"/>
      <c r="J31" s="25"/>
      <c r="K31" s="25"/>
      <c r="L31" s="3"/>
    </row>
    <row r="32" spans="1:12" hidden="1" x14ac:dyDescent="0.25">
      <c r="A32" s="3"/>
      <c r="B32" s="11"/>
      <c r="C32" s="3"/>
      <c r="D32" s="3"/>
      <c r="E32" s="24"/>
      <c r="F32" s="24"/>
      <c r="G32" s="24"/>
      <c r="H32" s="24"/>
      <c r="I32" s="25"/>
      <c r="J32" s="25"/>
      <c r="K32" s="25"/>
      <c r="L32" s="3"/>
    </row>
    <row r="33" spans="1:12" ht="8.25" hidden="1" customHeight="1" x14ac:dyDescent="0.25">
      <c r="A33" s="3"/>
      <c r="B33" s="11"/>
      <c r="C33" s="3"/>
      <c r="D33" s="3"/>
      <c r="E33" s="24"/>
      <c r="F33" s="24"/>
      <c r="G33" s="24"/>
      <c r="H33" s="24"/>
      <c r="I33" s="25"/>
      <c r="J33" s="25"/>
      <c r="K33" s="25"/>
      <c r="L33" s="3"/>
    </row>
    <row r="34" spans="1:12" x14ac:dyDescent="0.25">
      <c r="A34" s="3"/>
      <c r="B34" s="11"/>
      <c r="C34" s="3"/>
      <c r="D34" s="3"/>
      <c r="E34" s="24"/>
      <c r="F34" s="24"/>
      <c r="G34" s="24"/>
      <c r="H34" s="24"/>
      <c r="I34" s="25"/>
      <c r="J34" s="25"/>
      <c r="K34" s="25"/>
      <c r="L34" s="3"/>
    </row>
    <row r="35" spans="1:12" x14ac:dyDescent="0.25">
      <c r="A35" s="4" t="s">
        <v>46</v>
      </c>
      <c r="B35" s="12"/>
      <c r="C35" s="4"/>
      <c r="D35" s="4"/>
      <c r="E35" s="28">
        <f>SUM(E14:E34)</f>
        <v>2149960.4299999997</v>
      </c>
      <c r="F35" s="28">
        <f>SUM(F14:F34)</f>
        <v>2007297.32</v>
      </c>
      <c r="G35" s="28"/>
      <c r="H35" s="28">
        <f>SUM(H14:H34)</f>
        <v>1908184.0100000002</v>
      </c>
      <c r="I35" s="29"/>
      <c r="J35" s="28">
        <f t="shared" ref="J35:K35" si="3">SUM(J14:J34)</f>
        <v>241776.41999999998</v>
      </c>
      <c r="K35" s="28">
        <f t="shared" si="3"/>
        <v>241776.41999999998</v>
      </c>
      <c r="L35" s="4"/>
    </row>
    <row r="37" spans="1:12" x14ac:dyDescent="0.25">
      <c r="A37" s="50" t="s">
        <v>44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x14ac:dyDescent="0.25">
      <c r="A38" s="50" t="s">
        <v>45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x14ac:dyDescent="0.25">
      <c r="A39" s="50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x14ac:dyDescent="0.25">
      <c r="A40" s="5"/>
    </row>
  </sheetData>
  <mergeCells count="25">
    <mergeCell ref="E11:E12"/>
    <mergeCell ref="F11:F12"/>
    <mergeCell ref="A1:L1"/>
    <mergeCell ref="A2:L2"/>
    <mergeCell ref="A3:L3"/>
    <mergeCell ref="A4:L4"/>
    <mergeCell ref="A6:L6"/>
    <mergeCell ref="A7:L7"/>
    <mergeCell ref="A8:L8"/>
    <mergeCell ref="A37:L37"/>
    <mergeCell ref="A38:L38"/>
    <mergeCell ref="A39:L39"/>
    <mergeCell ref="G11:G12"/>
    <mergeCell ref="H11:H12"/>
    <mergeCell ref="I11:I12"/>
    <mergeCell ref="J11:J12"/>
    <mergeCell ref="K11:L11"/>
    <mergeCell ref="A10:A12"/>
    <mergeCell ref="B10:B12"/>
    <mergeCell ref="C10:D10"/>
    <mergeCell ref="E10:G10"/>
    <mergeCell ref="H10:I10"/>
    <mergeCell ref="J10:L10"/>
    <mergeCell ref="C11:C12"/>
    <mergeCell ref="D11:D12"/>
  </mergeCells>
  <hyperlinks>
    <hyperlink ref="A10" location="P609" display="P609"/>
    <hyperlink ref="B10" location="P610" display="P610"/>
    <hyperlink ref="E10" location="P612" display="P612"/>
    <hyperlink ref="D11" location="P611" display="P611"/>
    <hyperlink ref="G11" location="P613" display="P613"/>
    <hyperlink ref="J11" location="P614" display="P614"/>
    <hyperlink ref="K12" location="P615" display="P615"/>
    <hyperlink ref="L12" location="P616" display="P616"/>
    <hyperlink ref="A4" location="P608" display="P608"/>
  </hyperlinks>
  <pageMargins left="0.23622047244094491" right="0.23622047244094491" top="0.19685039370078741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кв 2019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Позднякова Н.В.</dc:creator>
  <cp:lastModifiedBy>Широкова Е.В.</cp:lastModifiedBy>
  <cp:lastPrinted>2020-01-21T09:14:01Z</cp:lastPrinted>
  <dcterms:created xsi:type="dcterms:W3CDTF">2018-03-26T06:52:00Z</dcterms:created>
  <dcterms:modified xsi:type="dcterms:W3CDTF">2020-01-21T09:14:37Z</dcterms:modified>
</cp:coreProperties>
</file>